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516"/>
  </bookViews>
  <sheets>
    <sheet name="Sheet1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B16" i="1"/>
  <c r="B17" i="1"/>
  <c r="B18" i="1" l="1"/>
  <c r="B19" i="1" s="1"/>
  <c r="B13" i="1" s="1"/>
  <c r="F19" i="1"/>
  <c r="F13" i="1" s="1"/>
</calcChain>
</file>

<file path=xl/sharedStrings.xml><?xml version="1.0" encoding="utf-8"?>
<sst xmlns="http://schemas.openxmlformats.org/spreadsheetml/2006/main" count="34" uniqueCount="28">
  <si>
    <t>Measured infiltration rate (mm/hr)</t>
  </si>
  <si>
    <t>Infiltration safety factor</t>
  </si>
  <si>
    <t>Design storm duration (hr)</t>
  </si>
  <si>
    <t>Design storm intensity (mm/hr)</t>
  </si>
  <si>
    <t xml:space="preserve"> Total depth of storage required (m)</t>
  </si>
  <si>
    <t>q</t>
  </si>
  <si>
    <t>Ri</t>
  </si>
  <si>
    <t>Ri-q</t>
  </si>
  <si>
    <t>D(Ri-q)</t>
  </si>
  <si>
    <t>Depth of available storage (m)</t>
  </si>
  <si>
    <r>
      <t>Drainage (impermeable)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</si>
  <si>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 xml:space="preserve"> Total area required for infiltration structure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</si>
  <si>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Num</t>
  </si>
  <si>
    <t>Denom 1</t>
  </si>
  <si>
    <t>Denom 2</t>
  </si>
  <si>
    <t>Denom</t>
  </si>
  <si>
    <t xml:space="preserve">Tool adapted from CIRIA C753 'The SuDS manual' (2015) </t>
  </si>
  <si>
    <t>Target value</t>
  </si>
  <si>
    <t>Parameter</t>
  </si>
  <si>
    <t>0.5 - 1.25 m</t>
  </si>
  <si>
    <t>Storage depth</t>
  </si>
  <si>
    <t>Depth of infiltration structure is constained 
Find BMP area</t>
  </si>
  <si>
    <t>Drainage area and Infiltration areas are fixed 
Find required BMP depth</t>
  </si>
  <si>
    <t>1 - 20</t>
  </si>
  <si>
    <t>Where I/P = Drainage (impermeable) area/Infiltration (permeable) area</t>
  </si>
  <si>
    <t>I/P</t>
  </si>
  <si>
    <r>
      <rPr>
        <u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 
Where flow is concentrated (e.g. bioretention or infiltration structures) I/P </t>
    </r>
    <r>
      <rPr>
        <sz val="11"/>
        <color theme="1"/>
        <rFont val="Calibri"/>
        <family val="2"/>
      </rPr>
      <t>≤ 20 
For permeable paving or amended soil infiltration I/P = 1</t>
    </r>
  </si>
  <si>
    <t>Biomedia or gravel void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</si>
</sst>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3" borderId="6" xfId="0" applyFill="1" applyBorder="1"/>
    <xf numFmtId="0" fontId="0" fillId="3" borderId="0" xfId="0" applyFill="1" applyBorder="1"/>
    <xf numFmtId="0" fontId="0" fillId="3" borderId="2" xfId="0" applyFill="1" applyBorder="1"/>
    <xf numFmtId="0" fontId="0" fillId="3" borderId="6" xfId="0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0" fillId="3" borderId="6" xfId="0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6" xfId="0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2" fontId="0" fillId="2" borderId="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1" fillId="4" borderId="1" xfId="0" applyFont="1" applyFill="1" applyBorder="1" applyAlignment="1">
      <alignment horizontal="center"/>
    </xf>
    <xf numFmtId="16" fontId="0" fillId="4" borderId="1" xfId="0" quotePrefix="1" applyNumberFormat="1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0" fillId="3" borderId="6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A9" sqref="A9"/>
    </sheetView>
  </sheetViews>
  <sheetFormatPr defaultRowHeight="14.4" x14ac:dyDescent="0.3"/>
  <cols>
    <col min="1" max="1" width="36.77734375" style="3" customWidth="1"/>
    <col min="2" max="2" width="11.88671875" style="3" customWidth="1"/>
    <col min="3" max="3" width="9.44140625" style="3" customWidth="1"/>
    <col min="4" max="4" width="11.21875" style="3" customWidth="1"/>
    <col min="5" max="5" width="44.21875" style="3" customWidth="1"/>
    <col min="6" max="9" width="8.88671875" style="3"/>
  </cols>
  <sheetData>
    <row r="1" spans="1:7" ht="40.200000000000003" customHeight="1" x14ac:dyDescent="0.35">
      <c r="A1" s="30" t="s">
        <v>22</v>
      </c>
      <c r="B1" s="31"/>
      <c r="C1" s="31"/>
      <c r="D1" s="32"/>
      <c r="E1" s="33" t="s">
        <v>21</v>
      </c>
      <c r="F1" s="34"/>
      <c r="G1" s="35"/>
    </row>
    <row r="2" spans="1:7" x14ac:dyDescent="0.3">
      <c r="A2" s="4"/>
      <c r="B2" s="5"/>
      <c r="C2" s="5"/>
      <c r="D2" s="6"/>
      <c r="E2" s="14"/>
      <c r="F2" s="15"/>
      <c r="G2" s="16"/>
    </row>
    <row r="3" spans="1:7" x14ac:dyDescent="0.3">
      <c r="A3" s="4" t="s">
        <v>24</v>
      </c>
      <c r="B3" s="5"/>
      <c r="C3" s="5"/>
      <c r="D3" s="6"/>
      <c r="E3" s="14"/>
      <c r="F3" s="15"/>
      <c r="G3" s="16"/>
    </row>
    <row r="4" spans="1:7" ht="45" customHeight="1" x14ac:dyDescent="0.3">
      <c r="A4" s="27" t="s">
        <v>26</v>
      </c>
      <c r="B4" s="28"/>
      <c r="C4" s="28"/>
      <c r="D4" s="29"/>
      <c r="E4" s="14"/>
      <c r="F4" s="15"/>
      <c r="G4" s="16"/>
    </row>
    <row r="5" spans="1:7" x14ac:dyDescent="0.3">
      <c r="A5" s="4"/>
      <c r="B5" s="5"/>
      <c r="C5" s="5"/>
      <c r="D5" s="6"/>
      <c r="E5" s="17" t="s">
        <v>9</v>
      </c>
      <c r="F5" s="1"/>
      <c r="G5" s="16"/>
    </row>
    <row r="6" spans="1:7" ht="16.2" x14ac:dyDescent="0.3">
      <c r="A6" s="7" t="s">
        <v>25</v>
      </c>
      <c r="B6" s="1"/>
      <c r="C6" s="5"/>
      <c r="D6" s="6"/>
      <c r="E6" s="17" t="s">
        <v>10</v>
      </c>
      <c r="F6" s="1"/>
      <c r="G6" s="16"/>
    </row>
    <row r="7" spans="1:7" x14ac:dyDescent="0.3">
      <c r="A7" s="7" t="s">
        <v>0</v>
      </c>
      <c r="B7" s="1"/>
      <c r="C7" s="5"/>
      <c r="D7" s="6"/>
      <c r="E7" s="17" t="s">
        <v>0</v>
      </c>
      <c r="F7" s="1"/>
      <c r="G7" s="16"/>
    </row>
    <row r="8" spans="1:7" x14ac:dyDescent="0.3">
      <c r="A8" s="7" t="s">
        <v>1</v>
      </c>
      <c r="B8" s="1"/>
      <c r="C8" s="5"/>
      <c r="D8" s="6"/>
      <c r="E8" s="17" t="s">
        <v>1</v>
      </c>
      <c r="F8" s="1"/>
      <c r="G8" s="16"/>
    </row>
    <row r="9" spans="1:7" x14ac:dyDescent="0.3">
      <c r="A9" s="7" t="s">
        <v>2</v>
      </c>
      <c r="B9" s="1"/>
      <c r="C9" s="5"/>
      <c r="D9" s="6"/>
      <c r="E9" s="17" t="s">
        <v>2</v>
      </c>
      <c r="F9" s="1"/>
      <c r="G9" s="16"/>
    </row>
    <row r="10" spans="1:7" x14ac:dyDescent="0.3">
      <c r="A10" s="7" t="s">
        <v>3</v>
      </c>
      <c r="B10" s="1"/>
      <c r="C10" s="5"/>
      <c r="D10" s="6"/>
      <c r="E10" s="17" t="s">
        <v>3</v>
      </c>
      <c r="F10" s="1"/>
      <c r="G10" s="16"/>
    </row>
    <row r="11" spans="1:7" x14ac:dyDescent="0.3">
      <c r="A11" s="7" t="s">
        <v>27</v>
      </c>
      <c r="B11" s="1">
        <v>0.35</v>
      </c>
      <c r="C11" s="5"/>
      <c r="D11" s="6"/>
      <c r="E11" s="17" t="s">
        <v>27</v>
      </c>
      <c r="F11" s="1">
        <v>0.35</v>
      </c>
      <c r="G11" s="16"/>
    </row>
    <row r="12" spans="1:7" x14ac:dyDescent="0.3">
      <c r="A12" s="4"/>
      <c r="B12" s="5"/>
      <c r="C12" s="5"/>
      <c r="D12" s="6"/>
      <c r="E12" s="14"/>
      <c r="F12" s="15"/>
      <c r="G12" s="16"/>
    </row>
    <row r="13" spans="1:7" ht="16.2" x14ac:dyDescent="0.3">
      <c r="A13" s="8" t="s">
        <v>4</v>
      </c>
      <c r="B13" s="2" t="e">
        <f>B19/B11</f>
        <v>#DIV/0!</v>
      </c>
      <c r="C13" s="5"/>
      <c r="D13" s="6"/>
      <c r="E13" s="18" t="s">
        <v>11</v>
      </c>
      <c r="F13" s="2" t="e">
        <f>F16/F19</f>
        <v>#DIV/0!</v>
      </c>
      <c r="G13" s="16"/>
    </row>
    <row r="14" spans="1:7" x14ac:dyDescent="0.3">
      <c r="A14" s="4"/>
      <c r="B14" s="5"/>
      <c r="C14" s="5"/>
      <c r="D14" s="6"/>
      <c r="E14" s="14"/>
      <c r="F14" s="15"/>
      <c r="G14" s="16"/>
    </row>
    <row r="15" spans="1:7" x14ac:dyDescent="0.3">
      <c r="A15" s="4"/>
      <c r="B15" s="5"/>
      <c r="C15" s="5"/>
      <c r="D15" s="6"/>
      <c r="E15" s="14"/>
      <c r="F15" s="15"/>
      <c r="G15" s="16"/>
    </row>
    <row r="16" spans="1:7" hidden="1" x14ac:dyDescent="0.3">
      <c r="A16" s="9" t="s">
        <v>5</v>
      </c>
      <c r="B16" s="10" t="e">
        <f>(B7/1000)/B8</f>
        <v>#DIV/0!</v>
      </c>
      <c r="C16" s="5"/>
      <c r="D16" s="6"/>
      <c r="E16" s="14" t="s">
        <v>12</v>
      </c>
      <c r="F16" s="15">
        <f>F6*(F10/1000)*F9</f>
        <v>0</v>
      </c>
      <c r="G16" s="16"/>
    </row>
    <row r="17" spans="1:7" hidden="1" x14ac:dyDescent="0.3">
      <c r="A17" s="9" t="s">
        <v>6</v>
      </c>
      <c r="B17" s="10">
        <f>(B10/1000)*B6</f>
        <v>0</v>
      </c>
      <c r="C17" s="5"/>
      <c r="D17" s="6"/>
      <c r="E17" s="14" t="s">
        <v>13</v>
      </c>
      <c r="F17" s="15">
        <f>F11*F5</f>
        <v>0</v>
      </c>
      <c r="G17" s="16"/>
    </row>
    <row r="18" spans="1:7" hidden="1" x14ac:dyDescent="0.3">
      <c r="A18" s="9" t="s">
        <v>7</v>
      </c>
      <c r="B18" s="10" t="e">
        <f>B17-B16</f>
        <v>#DIV/0!</v>
      </c>
      <c r="C18" s="5"/>
      <c r="D18" s="6"/>
      <c r="E18" s="14" t="s">
        <v>14</v>
      </c>
      <c r="F18" s="15" t="e">
        <f>((F7/1000)/F8)*F9</f>
        <v>#DIV/0!</v>
      </c>
      <c r="G18" s="16"/>
    </row>
    <row r="19" spans="1:7" hidden="1" x14ac:dyDescent="0.3">
      <c r="A19" s="9" t="s">
        <v>8</v>
      </c>
      <c r="B19" s="10" t="e">
        <f>B18*B9</f>
        <v>#DIV/0!</v>
      </c>
      <c r="C19" s="5"/>
      <c r="D19" s="6"/>
      <c r="E19" s="14" t="s">
        <v>15</v>
      </c>
      <c r="F19" s="19" t="e">
        <f>F17+F18</f>
        <v>#DIV/0!</v>
      </c>
      <c r="G19" s="16"/>
    </row>
    <row r="20" spans="1:7" x14ac:dyDescent="0.3">
      <c r="A20" s="4" t="s">
        <v>16</v>
      </c>
      <c r="B20" s="5"/>
      <c r="C20" s="5"/>
      <c r="D20" s="6"/>
      <c r="E20" s="14"/>
      <c r="F20" s="15"/>
      <c r="G20" s="16"/>
    </row>
    <row r="21" spans="1:7" x14ac:dyDescent="0.3">
      <c r="A21" s="11"/>
      <c r="B21" s="12"/>
      <c r="C21" s="12"/>
      <c r="D21" s="13"/>
      <c r="E21" s="20"/>
      <c r="F21" s="21"/>
      <c r="G21" s="22"/>
    </row>
    <row r="23" spans="1:7" x14ac:dyDescent="0.3">
      <c r="B23" s="36" t="s">
        <v>18</v>
      </c>
      <c r="C23" s="36"/>
      <c r="D23" s="23" t="s">
        <v>17</v>
      </c>
    </row>
    <row r="24" spans="1:7" x14ac:dyDescent="0.3">
      <c r="B24" s="26" t="s">
        <v>25</v>
      </c>
      <c r="C24" s="26"/>
      <c r="D24" s="24" t="s">
        <v>23</v>
      </c>
    </row>
    <row r="25" spans="1:7" x14ac:dyDescent="0.3">
      <c r="B25" s="26" t="s">
        <v>20</v>
      </c>
      <c r="C25" s="26"/>
      <c r="D25" s="25" t="s">
        <v>19</v>
      </c>
    </row>
  </sheetData>
  <sheetProtection password="F80D" sheet="1" objects="1" scenarios="1"/>
  <mergeCells count="6">
    <mergeCell ref="B25:C25"/>
    <mergeCell ref="A4:D4"/>
    <mergeCell ref="A1:D1"/>
    <mergeCell ref="E1:G1"/>
    <mergeCell ref="B23:C23"/>
    <mergeCell ref="B24:C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dcterms:created xsi:type="dcterms:W3CDTF">2017-07-03T23:09:12Z</dcterms:created>
  <dcterms:modified xsi:type="dcterms:W3CDTF">2017-07-12T20:34:52Z</dcterms:modified>
</cp:coreProperties>
</file>